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Mappei\F I   Zuschüsse Stadt Darmstadt\F I 20 Zuschussrichtlinien\"/>
    </mc:Choice>
  </mc:AlternateContent>
  <bookViews>
    <workbookView xWindow="600" yWindow="180" windowWidth="23715" windowHeight="12585"/>
  </bookViews>
  <sheets>
    <sheet name="FreizeitundErholung" sheetId="1" r:id="rId1"/>
  </sheets>
  <definedNames>
    <definedName name="_xlnm.Print_Area" localSheetId="0">FreizeitundErholung!$A$1:$T$51</definedName>
  </definedNames>
  <calcPr calcId="162913"/>
</workbook>
</file>

<file path=xl/calcChain.xml><?xml version="1.0" encoding="utf-8"?>
<calcChain xmlns="http://schemas.openxmlformats.org/spreadsheetml/2006/main">
  <c r="R19" i="1" l="1"/>
  <c r="K51" i="1"/>
  <c r="R20" i="1"/>
  <c r="R18" i="1"/>
  <c r="S18" i="1" l="1"/>
  <c r="I46" i="1" l="1"/>
  <c r="T34" i="1" l="1"/>
  <c r="T29" i="1"/>
  <c r="Q4" i="1" l="1"/>
  <c r="O29" i="1" l="1"/>
  <c r="H17" i="1"/>
  <c r="N6" i="1" l="1"/>
  <c r="N34" i="1" l="1"/>
  <c r="O37" i="1" s="1"/>
  <c r="P32" i="1"/>
  <c r="F37" i="1"/>
  <c r="O39" i="1" l="1"/>
</calcChain>
</file>

<file path=xl/sharedStrings.xml><?xml version="1.0" encoding="utf-8"?>
<sst xmlns="http://schemas.openxmlformats.org/spreadsheetml/2006/main" count="69" uniqueCount="64">
  <si>
    <t>Förderung im Bereich Freizeit und Erholung</t>
  </si>
  <si>
    <t>Allgemeine Informationen</t>
  </si>
  <si>
    <t>Art der Veranstaltung (Zutreffendes bitte ankreuzen)</t>
  </si>
  <si>
    <t>Dauer der Veranstaltung (in Tagen)</t>
  </si>
  <si>
    <t>Ort der Veranstaltung (Zutreffendes bitte ankreuzen)</t>
  </si>
  <si>
    <t>Bezeichnung/Name der Veranstaltung</t>
  </si>
  <si>
    <t>Teilnehmer*innen</t>
  </si>
  <si>
    <t>Anzahl Teilnehmer*innen aus Darmstadt</t>
  </si>
  <si>
    <t>männlich</t>
  </si>
  <si>
    <t>weiblich</t>
  </si>
  <si>
    <t>divers</t>
  </si>
  <si>
    <t>5-9 Jahre</t>
  </si>
  <si>
    <t>21-26 Jahre</t>
  </si>
  <si>
    <t>Anzahl bezuschussbarer Teilnehmer*innen mit Wohnsitz außerhalb Darmstadts</t>
  </si>
  <si>
    <t>Betreuer*innen</t>
  </si>
  <si>
    <t>Anzahl Betreuer*innen</t>
  </si>
  <si>
    <t>Anzahl Betreuer*innen mit Juleica</t>
  </si>
  <si>
    <t>Darmstadt, den</t>
  </si>
  <si>
    <t>Datum</t>
  </si>
  <si>
    <t>Unterschrift Jugendleitung</t>
  </si>
  <si>
    <t>Altersverteilung der bezuschussbaren Teilnehmer*innen</t>
  </si>
  <si>
    <t>Beantragter Zuschuss</t>
  </si>
  <si>
    <t>Beantragter Zuschuss für Teilnehmer*innen</t>
  </si>
  <si>
    <t>Beantragter Zuschuss für Betreuer*innen</t>
  </si>
  <si>
    <t>Summe bezuschussbarer Betreuer*innen</t>
  </si>
  <si>
    <t>Anerkannter Zuschuss Teilnehmer*innen</t>
  </si>
  <si>
    <t>Summe anerkannter Zuschuss</t>
  </si>
  <si>
    <t>Summe beantragter Zuschuss:</t>
  </si>
  <si>
    <r>
      <t>Info: Max. Anzahl bezuschussbarer auswertiger Teilnehmer*innen</t>
    </r>
    <r>
      <rPr>
        <sz val="8"/>
        <color theme="1"/>
        <rFont val="Arial"/>
        <family val="2"/>
      </rPr>
      <t xml:space="preserve"> (pro 4 DA= 1 Auswertige*r)</t>
    </r>
  </si>
  <si>
    <t>Name und Anschrift 
des Trägers</t>
  </si>
  <si>
    <t xml:space="preserve"> Ferienspiele</t>
  </si>
  <si>
    <t xml:space="preserve"> Inland</t>
  </si>
  <si>
    <t xml:space="preserve"> Ausland</t>
  </si>
  <si>
    <t>Von (Datum)</t>
  </si>
  <si>
    <t>bis (Datum)</t>
  </si>
  <si>
    <t xml:space="preserve">        Adresse</t>
  </si>
  <si>
    <t>Zuschuss pro Teilnehmer*in / Tag</t>
  </si>
  <si>
    <t>Zuschuss pro Betreuer*in / Tag</t>
  </si>
  <si>
    <t>Wird von der Kinder- und Jugendförderung ausgefüllt.</t>
  </si>
  <si>
    <t>Anzahl Betreuer*innen ohne Qualifikation</t>
  </si>
  <si>
    <t>Summe bezuschussbarer Teilnehmer*innen
(&amp; Betreuer*innen ohne Qualifikation)</t>
  </si>
  <si>
    <t xml:space="preserve"> Veranstaltungen 
 bis zu 3 Tagen</t>
  </si>
  <si>
    <t xml:space="preserve"> Freizeit
 ab 4 Tagen</t>
  </si>
  <si>
    <t>Davon Anzahl Teilnehmer*innen mit Beeinträchtigung</t>
  </si>
  <si>
    <t>Anzahl bezuschussbarer Teilnehmer*innen nach geschlechtlicher Identität (m/w/d)</t>
  </si>
  <si>
    <t>Summe</t>
  </si>
  <si>
    <t>Abrechnungsformular 01.05.-31.10.2022</t>
  </si>
  <si>
    <t>10-13 Jahre</t>
  </si>
  <si>
    <t>14-17 Jahre</t>
  </si>
  <si>
    <t>18-20 Jahre</t>
  </si>
  <si>
    <t>Tagesveranstaltung</t>
  </si>
  <si>
    <r>
      <t xml:space="preserve">Info: Max. Anzahl bezuschussbarer Betreuer*innen 
</t>
    </r>
    <r>
      <rPr>
        <sz val="8"/>
        <color theme="1"/>
        <rFont val="Arial"/>
        <family val="2"/>
      </rPr>
      <t>(je angefangene 5 TN=1 Betr. // je TN mit Beeinträchtigung=1 Betr.)</t>
    </r>
  </si>
  <si>
    <t>Anzahl Betreuer*innen nach geschlechtlicher Identität (m/w/d) und Alter</t>
  </si>
  <si>
    <t>16-17 Jahre</t>
  </si>
  <si>
    <t>18-26 Jahre</t>
  </si>
  <si>
    <t>27-44 Jahre</t>
  </si>
  <si>
    <t>ab 45 Jahren</t>
  </si>
  <si>
    <t>Summen</t>
  </si>
  <si>
    <t>Summe alle</t>
  </si>
  <si>
    <t>ggf. Grund für Abweichung zu beantragter Summe</t>
  </si>
  <si>
    <t xml:space="preserve">        Anerkannter Zuschuss Betreuer*innen</t>
  </si>
  <si>
    <t>------------------------------------------------------------------------------------------------------------------------------------------------------------------------------</t>
  </si>
  <si>
    <r>
      <t>Anzahl Betreuer*innen mit vergleichbarer Qualifikation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</si>
  <si>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Bezeichnung der
Qualifikation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</si>
</sst>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 wrapText="1"/>
    </xf>
    <xf numFmtId="14" fontId="3" fillId="0" borderId="10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14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9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64" fontId="4" fillId="0" borderId="21" xfId="0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8"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894617</xdr:colOff>
      <xdr:row>0</xdr:row>
      <xdr:rowOff>166129</xdr:rowOff>
    </xdr:from>
    <xdr:to>
      <xdr:col>10</xdr:col>
      <xdr:colOff>358321</xdr:colOff>
      <xdr:row>3</xdr:row>
      <xdr:rowOff>306265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6517" y="166129"/>
          <a:ext cx="1587779" cy="692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showGridLines="0" showRowColHeaders="0" tabSelected="1" showRuler="0" view="pageLayout" topLeftCell="K1" zoomScaleNormal="100" zoomScaleSheetLayoutView="85" workbookViewId="0">
      <selection activeCell="N10" sqref="N10:N11"/>
    </sheetView>
  </sheetViews>
  <sheetFormatPr baseColWidth="10" defaultColWidth="11.42578125" defaultRowHeight="14.25" x14ac:dyDescent="0.25"/>
  <cols>
    <col min="1" max="1" width="2.42578125" style="2" customWidth="1"/>
    <col min="2" max="2" width="14.7109375" style="2" customWidth="1"/>
    <col min="3" max="3" width="2.42578125" style="2" customWidth="1"/>
    <col min="4" max="4" width="11.28515625" style="2" customWidth="1"/>
    <col min="5" max="5" width="14.140625" style="2" customWidth="1"/>
    <col min="6" max="7" width="2.42578125" style="2" customWidth="1"/>
    <col min="8" max="8" width="13.7109375" style="2" customWidth="1"/>
    <col min="9" max="9" width="2.42578125" style="2" customWidth="1"/>
    <col min="10" max="10" width="13.5703125" style="2" customWidth="1"/>
    <col min="11" max="11" width="8.42578125" style="2" customWidth="1"/>
    <col min="12" max="12" width="11.42578125" style="2"/>
    <col min="13" max="13" width="11.85546875" style="2" customWidth="1"/>
    <col min="14" max="14" width="12.140625" style="2" customWidth="1"/>
    <col min="15" max="15" width="1.28515625" style="2" customWidth="1"/>
    <col min="16" max="16384" width="11.42578125" style="2"/>
  </cols>
  <sheetData>
    <row r="2" spans="1:22" ht="15" customHeight="1" x14ac:dyDescent="0.25">
      <c r="A2" s="75" t="s">
        <v>46</v>
      </c>
      <c r="B2" s="75"/>
      <c r="C2" s="75"/>
      <c r="D2" s="75"/>
      <c r="E2" s="75"/>
      <c r="F2" s="75"/>
      <c r="G2" s="75"/>
      <c r="H2" s="75"/>
      <c r="I2" s="75"/>
      <c r="L2" s="31" t="s">
        <v>14</v>
      </c>
      <c r="M2" s="31"/>
      <c r="N2" s="31"/>
      <c r="O2" s="31"/>
      <c r="P2" s="31"/>
      <c r="Q2" s="31"/>
      <c r="R2" s="31"/>
      <c r="S2" s="31"/>
      <c r="T2" s="31"/>
      <c r="U2" s="10"/>
    </row>
    <row r="3" spans="1:22" x14ac:dyDescent="0.25"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28.5" customHeight="1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L4" s="76" t="s">
        <v>51</v>
      </c>
      <c r="M4" s="76"/>
      <c r="N4" s="76"/>
      <c r="O4" s="76"/>
      <c r="P4" s="76"/>
      <c r="Q4" s="15">
        <f>ROUNDUP((SUM(F34,F31))/5,0)+F40</f>
        <v>0</v>
      </c>
      <c r="R4" s="4"/>
      <c r="S4" s="5"/>
      <c r="T4" s="3"/>
      <c r="U4" s="3"/>
    </row>
    <row r="6" spans="1:22" x14ac:dyDescent="0.25">
      <c r="A6" s="31" t="s">
        <v>1</v>
      </c>
      <c r="B6" s="31"/>
      <c r="C6" s="31"/>
      <c r="D6" s="31"/>
      <c r="E6" s="31"/>
      <c r="F6" s="31"/>
      <c r="G6" s="31"/>
      <c r="H6" s="31"/>
      <c r="I6" s="3"/>
      <c r="J6" s="3"/>
      <c r="L6" s="39" t="s">
        <v>15</v>
      </c>
      <c r="M6" s="77"/>
      <c r="N6" s="70">
        <f>SUM(N8,N10,R8)</f>
        <v>0</v>
      </c>
      <c r="O6" s="78"/>
      <c r="P6" s="71"/>
      <c r="Q6" s="58"/>
      <c r="R6" s="38"/>
      <c r="S6" s="5"/>
      <c r="T6" s="4"/>
      <c r="U6" s="4"/>
      <c r="V6" s="4"/>
    </row>
    <row r="7" spans="1:22" ht="1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5.25" customHeight="1" x14ac:dyDescent="0.25">
      <c r="A8" s="39" t="s">
        <v>29</v>
      </c>
      <c r="B8" s="39"/>
      <c r="C8" s="41"/>
      <c r="D8" s="42"/>
      <c r="E8" s="42"/>
      <c r="F8" s="42"/>
      <c r="G8" s="42"/>
      <c r="H8" s="42"/>
      <c r="I8" s="42"/>
      <c r="J8" s="42"/>
      <c r="K8" s="43"/>
      <c r="L8" s="39" t="s">
        <v>16</v>
      </c>
      <c r="M8" s="77"/>
      <c r="N8" s="17"/>
      <c r="O8" s="13"/>
      <c r="P8" s="69" t="s">
        <v>62</v>
      </c>
      <c r="Q8" s="69"/>
      <c r="R8" s="17"/>
      <c r="T8" s="4"/>
      <c r="V8" s="3"/>
    </row>
    <row r="9" spans="1:22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  <c r="Q9" s="3"/>
      <c r="R9" s="3"/>
      <c r="S9" s="3"/>
      <c r="T9" s="3"/>
      <c r="U9" s="4"/>
      <c r="V9" s="4"/>
    </row>
    <row r="10" spans="1:22" ht="14.25" customHeight="1" x14ac:dyDescent="0.25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 t="s">
        <v>39</v>
      </c>
      <c r="M10" s="77"/>
      <c r="N10" s="119"/>
      <c r="O10" s="13"/>
      <c r="P10" s="69" t="s">
        <v>63</v>
      </c>
      <c r="Q10" s="69"/>
      <c r="R10" s="83"/>
      <c r="S10" s="84"/>
      <c r="T10" s="85"/>
      <c r="U10" s="11"/>
      <c r="V10" s="11"/>
    </row>
    <row r="11" spans="1:2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L11" s="39"/>
      <c r="M11" s="77"/>
      <c r="N11" s="120"/>
      <c r="O11" s="13"/>
      <c r="P11" s="69"/>
      <c r="Q11" s="69"/>
      <c r="R11" s="113"/>
      <c r="S11" s="114"/>
      <c r="T11" s="115"/>
      <c r="U11" s="11"/>
      <c r="V11" s="11"/>
    </row>
    <row r="12" spans="1:22" ht="5.85" customHeight="1" x14ac:dyDescent="0.25">
      <c r="A12" s="13"/>
      <c r="B12" s="40" t="s">
        <v>50</v>
      </c>
      <c r="C12" s="19"/>
      <c r="D12" s="40" t="s">
        <v>41</v>
      </c>
      <c r="E12" s="40"/>
      <c r="F12" s="19"/>
      <c r="G12" s="40" t="s">
        <v>42</v>
      </c>
      <c r="H12" s="40"/>
      <c r="I12" s="19"/>
      <c r="J12" s="40" t="s">
        <v>30</v>
      </c>
      <c r="L12" s="3"/>
      <c r="M12" s="3"/>
      <c r="N12" s="3"/>
      <c r="O12" s="3"/>
      <c r="P12" s="3"/>
      <c r="Q12" s="3"/>
      <c r="R12" s="113"/>
      <c r="S12" s="114"/>
      <c r="T12" s="115"/>
      <c r="U12" s="11"/>
      <c r="V12" s="11"/>
    </row>
    <row r="13" spans="1:22" x14ac:dyDescent="0.25">
      <c r="A13" s="1"/>
      <c r="B13" s="40"/>
      <c r="C13" s="1"/>
      <c r="D13" s="40"/>
      <c r="E13" s="40"/>
      <c r="F13" s="1"/>
      <c r="G13" s="40"/>
      <c r="H13" s="40"/>
      <c r="I13" s="1"/>
      <c r="J13" s="40"/>
      <c r="R13" s="86"/>
      <c r="S13" s="87"/>
      <c r="T13" s="88"/>
      <c r="U13" s="11"/>
      <c r="V13" s="11"/>
    </row>
    <row r="14" spans="1:22" ht="5.85" customHeight="1" x14ac:dyDescent="0.25">
      <c r="A14" s="5"/>
      <c r="B14" s="40"/>
      <c r="C14" s="6"/>
      <c r="D14" s="40"/>
      <c r="E14" s="40"/>
      <c r="F14" s="19"/>
      <c r="G14" s="40"/>
      <c r="H14" s="40"/>
      <c r="I14" s="6"/>
      <c r="J14" s="40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</row>
    <row r="15" spans="1:22" ht="21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U15" s="4"/>
      <c r="V15" s="4"/>
    </row>
    <row r="16" spans="1:22" ht="14.25" customHeight="1" x14ac:dyDescent="0.25">
      <c r="A16" s="55" t="s">
        <v>33</v>
      </c>
      <c r="B16" s="56"/>
      <c r="C16" s="57"/>
      <c r="D16" s="70" t="s">
        <v>34</v>
      </c>
      <c r="E16" s="71"/>
      <c r="F16" s="13"/>
      <c r="H16" s="44" t="s">
        <v>3</v>
      </c>
      <c r="I16" s="44"/>
      <c r="J16" s="44"/>
      <c r="L16" s="39" t="s">
        <v>52</v>
      </c>
      <c r="M16" s="39"/>
      <c r="N16" s="39"/>
      <c r="O16" s="39"/>
      <c r="P16" s="39"/>
      <c r="Q16" s="39"/>
      <c r="R16" s="39"/>
      <c r="S16" s="76"/>
      <c r="U16" s="4"/>
      <c r="V16" s="4"/>
    </row>
    <row r="17" spans="1:22" ht="25.5" x14ac:dyDescent="0.25">
      <c r="A17" s="72"/>
      <c r="B17" s="79"/>
      <c r="C17" s="73"/>
      <c r="D17" s="72"/>
      <c r="E17" s="73"/>
      <c r="F17" s="13"/>
      <c r="G17" s="4"/>
      <c r="H17" s="45">
        <f>IF(COUNTA(A13)=1,1,DATEDIF(A17,D17,"d")+1)</f>
        <v>1</v>
      </c>
      <c r="I17" s="45"/>
      <c r="J17" s="45"/>
      <c r="L17" s="15"/>
      <c r="M17" s="15" t="s">
        <v>53</v>
      </c>
      <c r="N17" s="70" t="s">
        <v>54</v>
      </c>
      <c r="O17" s="71"/>
      <c r="P17" s="15" t="s">
        <v>55</v>
      </c>
      <c r="Q17" s="15" t="s">
        <v>56</v>
      </c>
      <c r="R17" s="15" t="s">
        <v>57</v>
      </c>
      <c r="S17" s="15" t="s">
        <v>58</v>
      </c>
      <c r="U17" s="4"/>
      <c r="V17" s="4"/>
    </row>
    <row r="18" spans="1:22" ht="15" customHeight="1" x14ac:dyDescent="0.25">
      <c r="A18" s="7"/>
      <c r="B18" s="13"/>
      <c r="C18" s="7"/>
      <c r="D18" s="13"/>
      <c r="E18" s="13"/>
      <c r="F18" s="13"/>
      <c r="G18" s="4"/>
      <c r="H18" s="8"/>
      <c r="I18" s="8"/>
      <c r="J18" s="8"/>
      <c r="L18" s="15" t="s">
        <v>9</v>
      </c>
      <c r="M18" s="17"/>
      <c r="N18" s="80"/>
      <c r="O18" s="81"/>
      <c r="P18" s="17"/>
      <c r="Q18" s="17"/>
      <c r="R18" s="15">
        <f>SUM(M18:Q18)</f>
        <v>0</v>
      </c>
      <c r="S18" s="116">
        <f>SUM(R18:R20)</f>
        <v>0</v>
      </c>
    </row>
    <row r="19" spans="1:22" ht="15" customHeight="1" x14ac:dyDescent="0.25">
      <c r="A19" s="7"/>
      <c r="B19" s="13"/>
      <c r="C19" s="7"/>
      <c r="D19" s="13"/>
      <c r="E19" s="13"/>
      <c r="F19" s="13"/>
      <c r="G19" s="4"/>
      <c r="H19" s="8"/>
      <c r="I19" s="8"/>
      <c r="J19" s="8"/>
      <c r="L19" s="15" t="s">
        <v>8</v>
      </c>
      <c r="M19" s="17"/>
      <c r="N19" s="80"/>
      <c r="O19" s="81"/>
      <c r="P19" s="17"/>
      <c r="Q19" s="17"/>
      <c r="R19" s="15">
        <f t="shared" ref="R19:R20" si="0">SUM(M19:Q19)</f>
        <v>0</v>
      </c>
      <c r="S19" s="117"/>
      <c r="T19" s="3"/>
    </row>
    <row r="20" spans="1:22" x14ac:dyDescent="0.25">
      <c r="A20" s="3"/>
      <c r="B20" s="3"/>
      <c r="C20" s="3"/>
      <c r="D20" s="38"/>
      <c r="E20" s="38"/>
      <c r="F20" s="13"/>
      <c r="G20" s="38"/>
      <c r="H20" s="38"/>
      <c r="I20" s="3"/>
      <c r="J20" s="3"/>
      <c r="L20" s="15" t="s">
        <v>10</v>
      </c>
      <c r="M20" s="22"/>
      <c r="N20" s="80"/>
      <c r="O20" s="81"/>
      <c r="P20" s="22"/>
      <c r="Q20" s="22"/>
      <c r="R20" s="15">
        <f t="shared" si="0"/>
        <v>0</v>
      </c>
      <c r="S20" s="118"/>
    </row>
    <row r="21" spans="1:22" ht="14.25" customHeight="1" x14ac:dyDescent="0.25">
      <c r="A21" s="82" t="s">
        <v>4</v>
      </c>
      <c r="B21" s="82"/>
      <c r="C21" s="82"/>
      <c r="D21" s="82"/>
      <c r="E21" s="82"/>
      <c r="F21" s="82"/>
      <c r="G21" s="82"/>
      <c r="H21" s="82"/>
      <c r="I21" s="3"/>
      <c r="J21" s="3"/>
    </row>
    <row r="22" spans="1:22" ht="14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22" ht="15" customHeight="1" x14ac:dyDescent="0.25">
      <c r="A23" s="1"/>
      <c r="B23" s="3" t="s">
        <v>31</v>
      </c>
      <c r="C23" s="1"/>
      <c r="D23" s="3" t="s">
        <v>32</v>
      </c>
      <c r="E23" s="26" t="s">
        <v>35</v>
      </c>
      <c r="F23" s="83"/>
      <c r="G23" s="84"/>
      <c r="H23" s="84"/>
      <c r="I23" s="84"/>
      <c r="J23" s="84"/>
      <c r="K23" s="85"/>
      <c r="L23" s="3"/>
      <c r="M23" s="3"/>
      <c r="N23" s="3"/>
      <c r="O23" s="3"/>
      <c r="P23" s="3"/>
      <c r="Q23" s="3"/>
      <c r="R23" s="3"/>
      <c r="S23" s="3"/>
      <c r="T23" s="3"/>
    </row>
    <row r="24" spans="1:22" ht="14.25" customHeight="1" x14ac:dyDescent="0.25">
      <c r="A24" s="3"/>
      <c r="B24" s="3"/>
      <c r="C24" s="3"/>
      <c r="D24" s="3"/>
      <c r="E24" s="3"/>
      <c r="F24" s="86"/>
      <c r="G24" s="87"/>
      <c r="H24" s="87"/>
      <c r="I24" s="87"/>
      <c r="J24" s="87"/>
      <c r="K24" s="88"/>
      <c r="L24" s="52" t="s">
        <v>17</v>
      </c>
      <c r="M24" s="52"/>
      <c r="N24" s="27"/>
      <c r="O24" s="30"/>
      <c r="P24" s="30"/>
      <c r="Q24" s="60"/>
      <c r="R24" s="60"/>
      <c r="S24" s="60"/>
      <c r="T24" s="60"/>
    </row>
    <row r="25" spans="1:2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L25" s="3"/>
      <c r="M25" s="3"/>
      <c r="N25" s="28" t="s">
        <v>18</v>
      </c>
      <c r="O25" s="29"/>
      <c r="P25" s="29"/>
      <c r="Q25" s="3"/>
      <c r="R25" s="3"/>
      <c r="S25" s="74" t="s">
        <v>19</v>
      </c>
      <c r="T25" s="74"/>
    </row>
    <row r="26" spans="1:22" ht="14.25" customHeight="1" x14ac:dyDescent="0.25">
      <c r="A26" s="39" t="s">
        <v>5</v>
      </c>
      <c r="B26" s="39"/>
      <c r="C26" s="39"/>
      <c r="D26" s="77"/>
      <c r="E26" s="32"/>
      <c r="F26" s="33"/>
      <c r="G26" s="33"/>
      <c r="H26" s="33"/>
      <c r="I26" s="33"/>
      <c r="J26" s="33"/>
      <c r="K26" s="34"/>
      <c r="L26" s="112" t="s">
        <v>61</v>
      </c>
      <c r="M26" s="112"/>
      <c r="N26" s="112"/>
      <c r="O26" s="112"/>
      <c r="P26" s="112"/>
      <c r="Q26" s="112"/>
      <c r="R26" s="112"/>
      <c r="S26" s="112"/>
      <c r="T26" s="112"/>
      <c r="U26" s="23"/>
      <c r="V26" s="23"/>
    </row>
    <row r="27" spans="1:22" ht="15" customHeight="1" x14ac:dyDescent="0.25">
      <c r="A27" s="39"/>
      <c r="B27" s="39"/>
      <c r="C27" s="39"/>
      <c r="D27" s="77"/>
      <c r="E27" s="35"/>
      <c r="F27" s="36"/>
      <c r="G27" s="36"/>
      <c r="H27" s="36"/>
      <c r="I27" s="36"/>
      <c r="J27" s="36"/>
      <c r="K27" s="37"/>
      <c r="L27" s="48" t="s">
        <v>21</v>
      </c>
      <c r="M27" s="48"/>
      <c r="N27" s="48"/>
      <c r="O27" s="48"/>
      <c r="P27" s="48"/>
      <c r="Q27" s="48"/>
      <c r="R27" s="48"/>
      <c r="S27" s="48"/>
      <c r="T27" s="48"/>
      <c r="U27" s="10"/>
      <c r="V27" s="3"/>
    </row>
    <row r="28" spans="1:22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T28" s="3"/>
      <c r="U28" s="4"/>
      <c r="V28" s="3"/>
    </row>
    <row r="29" spans="1:22" ht="14.25" customHeight="1" x14ac:dyDescent="0.25">
      <c r="A29" s="31" t="s">
        <v>6</v>
      </c>
      <c r="B29" s="31"/>
      <c r="C29" s="31"/>
      <c r="D29" s="31"/>
      <c r="E29" s="31"/>
      <c r="F29" s="31"/>
      <c r="G29" s="31"/>
      <c r="H29" s="31"/>
      <c r="I29" s="31"/>
      <c r="J29" s="31"/>
      <c r="L29" s="76" t="s">
        <v>40</v>
      </c>
      <c r="M29" s="76"/>
      <c r="N29" s="76"/>
      <c r="O29" s="106">
        <f>IF(SUM(F31,F34,N10)&lt;5,0,SUM(F31,F34,N10))</f>
        <v>0</v>
      </c>
      <c r="P29" s="107"/>
      <c r="Q29" s="3"/>
      <c r="R29" s="38" t="s">
        <v>36</v>
      </c>
      <c r="S29" s="38"/>
      <c r="T29" s="110">
        <f>(IF(NOT(ISBLANK(A13)),10,IF(NOT(ISBLANK(C13)),10,IF(AND(NOT(ISBLANK(F13)),NOT(ISBLANK(A23))),15,IF(AND(NOT(ISBLANK(F13)),NOT(ISBLANK(C23))),17,IF(NOT(ISBLANK(I13)),13,0))))))</f>
        <v>0</v>
      </c>
      <c r="U29" s="25"/>
      <c r="V29" s="3"/>
    </row>
    <row r="30" spans="1:2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L30" s="76"/>
      <c r="M30" s="76"/>
      <c r="N30" s="76"/>
      <c r="O30" s="108"/>
      <c r="P30" s="109"/>
      <c r="Q30" s="3"/>
      <c r="R30" s="38"/>
      <c r="S30" s="38"/>
      <c r="T30" s="111"/>
      <c r="U30" s="5"/>
      <c r="V30" s="3"/>
    </row>
    <row r="31" spans="1:22" ht="15" customHeight="1" x14ac:dyDescent="0.25">
      <c r="A31" s="39" t="s">
        <v>7</v>
      </c>
      <c r="B31" s="39"/>
      <c r="C31" s="39"/>
      <c r="D31" s="39"/>
      <c r="E31" s="39"/>
      <c r="F31" s="83"/>
      <c r="G31" s="84"/>
      <c r="H31" s="85"/>
      <c r="I31" s="3"/>
      <c r="J31" s="3"/>
      <c r="M31" s="4"/>
      <c r="N31" s="3"/>
      <c r="O31" s="18"/>
      <c r="P31" s="9"/>
      <c r="Q31" s="3"/>
      <c r="R31" s="3"/>
      <c r="U31" s="5"/>
      <c r="V31" s="3"/>
    </row>
    <row r="32" spans="1:22" ht="14.25" customHeight="1" x14ac:dyDescent="0.25">
      <c r="A32" s="39"/>
      <c r="B32" s="39"/>
      <c r="C32" s="39"/>
      <c r="D32" s="39"/>
      <c r="E32" s="39"/>
      <c r="F32" s="86"/>
      <c r="G32" s="87"/>
      <c r="H32" s="88"/>
      <c r="I32" s="3"/>
      <c r="J32" s="3"/>
      <c r="L32" s="70" t="s">
        <v>22</v>
      </c>
      <c r="M32" s="78"/>
      <c r="N32" s="78"/>
      <c r="O32" s="78"/>
      <c r="P32" s="104">
        <f>T29*O29*H17</f>
        <v>0</v>
      </c>
      <c r="Q32" s="105"/>
      <c r="S32" s="21"/>
      <c r="T32" s="5"/>
      <c r="U32" s="5"/>
      <c r="V32" s="3"/>
    </row>
    <row r="33" spans="1:22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L33" s="3"/>
      <c r="M33" s="3"/>
      <c r="N33" s="3"/>
      <c r="O33" s="3"/>
      <c r="P33" s="3"/>
      <c r="R33" s="3"/>
      <c r="S33" s="5"/>
      <c r="T33" s="25"/>
      <c r="U33" s="3"/>
      <c r="V33" s="3"/>
    </row>
    <row r="34" spans="1:22" ht="15" customHeight="1" x14ac:dyDescent="0.25">
      <c r="A34" s="39" t="s">
        <v>13</v>
      </c>
      <c r="B34" s="39"/>
      <c r="C34" s="39"/>
      <c r="D34" s="39"/>
      <c r="E34" s="39"/>
      <c r="F34" s="83"/>
      <c r="G34" s="84"/>
      <c r="H34" s="85"/>
      <c r="I34" s="3"/>
      <c r="J34" s="3"/>
      <c r="L34" s="39" t="s">
        <v>24</v>
      </c>
      <c r="M34" s="39"/>
      <c r="N34" s="106">
        <f>SUM(N8,R8)</f>
        <v>0</v>
      </c>
      <c r="O34" s="107"/>
      <c r="P34" s="3"/>
      <c r="R34" s="54" t="s">
        <v>37</v>
      </c>
      <c r="S34" s="38"/>
      <c r="T34" s="110">
        <f>(IF(NOT(ISBLANK(A13)),13,IF(NOT(ISBLANK(C13)),13,IF(NOT(ISBLANK(F13)),40,IF(NOT(ISBLANK(I13)),35,0)))))</f>
        <v>0</v>
      </c>
      <c r="U34" s="3"/>
      <c r="V34" s="3"/>
    </row>
    <row r="35" spans="1:22" ht="14.25" customHeight="1" x14ac:dyDescent="0.25">
      <c r="A35" s="39"/>
      <c r="B35" s="39"/>
      <c r="C35" s="39"/>
      <c r="D35" s="39"/>
      <c r="E35" s="39"/>
      <c r="F35" s="86"/>
      <c r="G35" s="87"/>
      <c r="H35" s="88"/>
      <c r="I35" s="3"/>
      <c r="J35" s="3"/>
      <c r="L35" s="39"/>
      <c r="M35" s="39"/>
      <c r="N35" s="108"/>
      <c r="O35" s="109"/>
      <c r="R35" s="54"/>
      <c r="S35" s="38"/>
      <c r="T35" s="111"/>
      <c r="U35" s="3"/>
      <c r="V35" s="3"/>
    </row>
    <row r="36" spans="1:22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  <c r="N36" s="3"/>
      <c r="O36" s="3"/>
      <c r="P36" s="3"/>
      <c r="Q36" s="3"/>
      <c r="R36" s="3"/>
      <c r="S36" s="4"/>
      <c r="T36" s="4"/>
      <c r="U36" s="3"/>
      <c r="V36" s="3"/>
    </row>
    <row r="37" spans="1:22" ht="15.75" customHeight="1" x14ac:dyDescent="0.25">
      <c r="A37" s="39" t="s">
        <v>28</v>
      </c>
      <c r="B37" s="39"/>
      <c r="C37" s="39"/>
      <c r="D37" s="39"/>
      <c r="E37" s="39"/>
      <c r="F37" s="89">
        <f>TRUNC(F31/4,0)</f>
        <v>0</v>
      </c>
      <c r="G37" s="90"/>
      <c r="H37" s="91"/>
      <c r="I37" s="3"/>
      <c r="J37" s="3"/>
      <c r="L37" s="70" t="s">
        <v>23</v>
      </c>
      <c r="M37" s="78"/>
      <c r="N37" s="78"/>
      <c r="O37" s="104">
        <f>T34*N34*H17</f>
        <v>0</v>
      </c>
      <c r="P37" s="104"/>
      <c r="Q37" s="105"/>
      <c r="T37" s="3"/>
      <c r="U37" s="3"/>
      <c r="V37" s="3"/>
    </row>
    <row r="38" spans="1:22" ht="15" customHeight="1" thickBot="1" x14ac:dyDescent="0.3">
      <c r="A38" s="39"/>
      <c r="B38" s="39"/>
      <c r="C38" s="39"/>
      <c r="D38" s="39"/>
      <c r="E38" s="39"/>
      <c r="F38" s="92"/>
      <c r="G38" s="93"/>
      <c r="H38" s="94"/>
      <c r="I38" s="3"/>
      <c r="J38" s="3"/>
      <c r="T38" s="10"/>
      <c r="U38" s="10"/>
      <c r="V38" s="10"/>
    </row>
    <row r="39" spans="1:22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L39" s="96" t="s">
        <v>27</v>
      </c>
      <c r="M39" s="97"/>
      <c r="N39" s="97"/>
      <c r="O39" s="100">
        <f>SUM(O37,P32)</f>
        <v>0</v>
      </c>
      <c r="P39" s="100"/>
      <c r="Q39" s="101"/>
      <c r="R39" s="3"/>
      <c r="S39" s="3"/>
      <c r="T39" s="3"/>
      <c r="U39" s="3"/>
      <c r="V39" s="3"/>
    </row>
    <row r="40" spans="1:22" ht="14.25" customHeight="1" thickBot="1" x14ac:dyDescent="0.3">
      <c r="A40" s="39" t="s">
        <v>43</v>
      </c>
      <c r="B40" s="39"/>
      <c r="C40" s="39"/>
      <c r="D40" s="39"/>
      <c r="E40" s="39"/>
      <c r="F40" s="83"/>
      <c r="G40" s="84"/>
      <c r="H40" s="85"/>
      <c r="I40" s="3"/>
      <c r="J40" s="3"/>
      <c r="L40" s="98"/>
      <c r="M40" s="99"/>
      <c r="N40" s="99"/>
      <c r="O40" s="102"/>
      <c r="P40" s="102"/>
      <c r="Q40" s="103"/>
      <c r="U40" s="23"/>
      <c r="V40" s="23"/>
    </row>
    <row r="41" spans="1:22" ht="15" customHeight="1" x14ac:dyDescent="0.25">
      <c r="A41" s="39"/>
      <c r="B41" s="39"/>
      <c r="C41" s="39"/>
      <c r="D41" s="39"/>
      <c r="E41" s="39"/>
      <c r="F41" s="86"/>
      <c r="G41" s="87"/>
      <c r="H41" s="88"/>
      <c r="I41" s="3"/>
      <c r="J41" s="3"/>
      <c r="L41" s="112" t="s">
        <v>61</v>
      </c>
      <c r="M41" s="112"/>
      <c r="N41" s="112"/>
      <c r="O41" s="112"/>
      <c r="P41" s="112"/>
      <c r="Q41" s="112"/>
      <c r="R41" s="112"/>
      <c r="S41" s="112"/>
      <c r="T41" s="112"/>
      <c r="U41" s="24"/>
      <c r="V41" s="24"/>
    </row>
    <row r="42" spans="1:22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L42" s="95" t="s">
        <v>38</v>
      </c>
      <c r="M42" s="95"/>
      <c r="N42" s="95"/>
      <c r="O42" s="95"/>
      <c r="P42" s="95"/>
      <c r="Q42" s="95"/>
      <c r="R42" s="95"/>
      <c r="S42" s="95"/>
      <c r="T42" s="95"/>
      <c r="U42" s="21"/>
      <c r="V42" s="3"/>
    </row>
    <row r="43" spans="1:22" x14ac:dyDescent="0.25">
      <c r="A43" s="39" t="s">
        <v>44</v>
      </c>
      <c r="B43" s="39"/>
      <c r="C43" s="39"/>
      <c r="D43" s="39"/>
      <c r="E43" s="39"/>
      <c r="F43" s="39"/>
      <c r="G43" s="39"/>
      <c r="H43" s="39"/>
      <c r="I43" s="39"/>
      <c r="J43" s="39"/>
      <c r="L43" s="12"/>
      <c r="M43" s="14"/>
      <c r="N43" s="20"/>
      <c r="O43" s="20"/>
      <c r="P43" s="20"/>
      <c r="Q43" s="20"/>
      <c r="R43" s="14"/>
      <c r="S43" s="12"/>
      <c r="T43" s="14"/>
      <c r="U43" s="21"/>
      <c r="V43" s="3"/>
    </row>
    <row r="44" spans="1:22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L44" s="52" t="s">
        <v>25</v>
      </c>
      <c r="M44" s="52"/>
      <c r="N44" s="62"/>
      <c r="O44" s="63"/>
      <c r="P44" s="64"/>
      <c r="Q44" s="68" t="s">
        <v>60</v>
      </c>
      <c r="R44" s="69"/>
      <c r="S44" s="55"/>
      <c r="T44" s="57"/>
      <c r="U44" s="3"/>
      <c r="V44" s="3"/>
    </row>
    <row r="45" spans="1:22" ht="15" customHeight="1" x14ac:dyDescent="0.25">
      <c r="A45" s="70" t="s">
        <v>9</v>
      </c>
      <c r="B45" s="78"/>
      <c r="C45" s="71"/>
      <c r="D45" s="70" t="s">
        <v>8</v>
      </c>
      <c r="E45" s="71"/>
      <c r="F45" s="70" t="s">
        <v>10</v>
      </c>
      <c r="G45" s="78"/>
      <c r="H45" s="71"/>
      <c r="I45" s="47" t="s">
        <v>45</v>
      </c>
      <c r="J45" s="47"/>
      <c r="L45" s="52"/>
      <c r="M45" s="52"/>
      <c r="N45" s="65"/>
      <c r="O45" s="66"/>
      <c r="P45" s="67"/>
      <c r="Q45" s="68"/>
      <c r="R45" s="69"/>
      <c r="S45" s="59"/>
      <c r="T45" s="61"/>
      <c r="U45" s="11"/>
      <c r="V45" s="11"/>
    </row>
    <row r="46" spans="1:22" ht="14.25" customHeight="1" thickBot="1" x14ac:dyDescent="0.3">
      <c r="A46" s="80"/>
      <c r="B46" s="121"/>
      <c r="C46" s="81"/>
      <c r="D46" s="80"/>
      <c r="E46" s="81"/>
      <c r="F46" s="80"/>
      <c r="G46" s="121"/>
      <c r="H46" s="81"/>
      <c r="I46" s="47">
        <f>SUM(A46:H46)</f>
        <v>0</v>
      </c>
      <c r="J46" s="47"/>
      <c r="L46" s="3"/>
      <c r="M46" s="3"/>
      <c r="N46" s="3"/>
      <c r="O46" s="3"/>
      <c r="P46" s="3"/>
      <c r="Q46" s="3"/>
      <c r="R46" s="3"/>
      <c r="S46" s="3"/>
      <c r="T46" s="11"/>
      <c r="U46" s="11"/>
      <c r="V46" s="11"/>
    </row>
    <row r="47" spans="1:22" ht="14.25" customHeight="1" thickBo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48" t="s">
        <v>26</v>
      </c>
      <c r="M47" s="48"/>
      <c r="N47" s="48"/>
      <c r="O47" s="49"/>
      <c r="P47" s="50"/>
      <c r="Q47" s="51"/>
      <c r="U47" s="4"/>
      <c r="V47" s="4"/>
    </row>
    <row r="48" spans="1:22" x14ac:dyDescent="0.25">
      <c r="A48" s="39" t="s">
        <v>20</v>
      </c>
      <c r="B48" s="39"/>
      <c r="C48" s="39"/>
      <c r="D48" s="39"/>
      <c r="E48" s="39"/>
      <c r="F48" s="39"/>
      <c r="G48" s="39"/>
      <c r="H48" s="39"/>
      <c r="I48" s="3"/>
      <c r="J48" s="3"/>
      <c r="U48" s="4"/>
      <c r="V48" s="4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L49" s="53" t="s">
        <v>59</v>
      </c>
      <c r="M49" s="54"/>
      <c r="N49" s="55"/>
      <c r="O49" s="56"/>
      <c r="P49" s="56"/>
      <c r="Q49" s="56"/>
      <c r="R49" s="56"/>
      <c r="S49" s="56"/>
      <c r="T49" s="57"/>
      <c r="U49" s="4"/>
      <c r="V49" s="4"/>
    </row>
    <row r="50" spans="1:22" x14ac:dyDescent="0.25">
      <c r="A50" s="47" t="s">
        <v>11</v>
      </c>
      <c r="B50" s="47"/>
      <c r="C50" s="70" t="s">
        <v>47</v>
      </c>
      <c r="D50" s="71"/>
      <c r="E50" s="70" t="s">
        <v>48</v>
      </c>
      <c r="F50" s="71"/>
      <c r="G50" s="47" t="s">
        <v>49</v>
      </c>
      <c r="H50" s="47"/>
      <c r="I50" s="47" t="s">
        <v>12</v>
      </c>
      <c r="J50" s="47"/>
      <c r="K50" s="15" t="s">
        <v>45</v>
      </c>
      <c r="L50" s="53"/>
      <c r="M50" s="54"/>
      <c r="N50" s="58"/>
      <c r="O50" s="38"/>
      <c r="P50" s="38"/>
      <c r="Q50" s="38"/>
      <c r="R50" s="38"/>
      <c r="S50" s="38"/>
      <c r="T50" s="54"/>
    </row>
    <row r="51" spans="1:22" x14ac:dyDescent="0.25">
      <c r="A51" s="46"/>
      <c r="B51" s="46"/>
      <c r="C51" s="80"/>
      <c r="D51" s="81"/>
      <c r="E51" s="80"/>
      <c r="F51" s="81"/>
      <c r="G51" s="46"/>
      <c r="H51" s="46"/>
      <c r="I51" s="46"/>
      <c r="J51" s="46"/>
      <c r="K51" s="15">
        <f>SUM(A51:J51)</f>
        <v>0</v>
      </c>
      <c r="L51" s="53"/>
      <c r="M51" s="54"/>
      <c r="N51" s="59"/>
      <c r="O51" s="60"/>
      <c r="P51" s="60"/>
      <c r="Q51" s="60"/>
      <c r="R51" s="60"/>
      <c r="S51" s="60"/>
      <c r="T51" s="61"/>
    </row>
    <row r="52" spans="1:22" ht="14.2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2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22" ht="14.1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2" ht="14.1" customHeight="1" x14ac:dyDescent="0.25"/>
    <row r="56" spans="1:22" ht="14.1" customHeight="1" x14ac:dyDescent="0.25"/>
  </sheetData>
  <sheetProtection algorithmName="SHA-512" hashValue="0AXAaxVH9XIjZDTdB4rxgzWTJoHOrHXtS82A017bICck0jedNsL4sYl0t20fkvIMc8oM8Se8b9zqAO+Ol7c/qQ==" saltValue="V2KCzZj+kEuHZuPn/hRfzQ==" spinCount="100000" sheet="1" objects="1" scenarios="1" selectLockedCells="1"/>
  <dataConsolidate/>
  <mergeCells count="97">
    <mergeCell ref="L27:T27"/>
    <mergeCell ref="L26:T26"/>
    <mergeCell ref="F23:K24"/>
    <mergeCell ref="R10:T13"/>
    <mergeCell ref="L2:T2"/>
    <mergeCell ref="L4:P4"/>
    <mergeCell ref="P8:Q8"/>
    <mergeCell ref="P10:Q11"/>
    <mergeCell ref="S18:S20"/>
    <mergeCell ref="N17:O17"/>
    <mergeCell ref="N18:O18"/>
    <mergeCell ref="N19:O19"/>
    <mergeCell ref="N20:O20"/>
    <mergeCell ref="N10:N11"/>
    <mergeCell ref="G12:H14"/>
    <mergeCell ref="A4:I4"/>
    <mergeCell ref="L34:M35"/>
    <mergeCell ref="N34:O35"/>
    <mergeCell ref="R34:S35"/>
    <mergeCell ref="R29:S30"/>
    <mergeCell ref="T29:T30"/>
    <mergeCell ref="L29:N30"/>
    <mergeCell ref="O29:P30"/>
    <mergeCell ref="T34:T35"/>
    <mergeCell ref="L32:O32"/>
    <mergeCell ref="P32:Q32"/>
    <mergeCell ref="L42:T42"/>
    <mergeCell ref="L41:T41"/>
    <mergeCell ref="L39:N40"/>
    <mergeCell ref="O39:Q40"/>
    <mergeCell ref="L37:N37"/>
    <mergeCell ref="O37:Q37"/>
    <mergeCell ref="A43:J43"/>
    <mergeCell ref="A51:B51"/>
    <mergeCell ref="G51:H51"/>
    <mergeCell ref="I50:J50"/>
    <mergeCell ref="S44:T45"/>
    <mergeCell ref="E50:F50"/>
    <mergeCell ref="E51:F51"/>
    <mergeCell ref="F45:H45"/>
    <mergeCell ref="F46:H46"/>
    <mergeCell ref="A45:C45"/>
    <mergeCell ref="A46:C46"/>
    <mergeCell ref="D45:E45"/>
    <mergeCell ref="D46:E46"/>
    <mergeCell ref="F34:H35"/>
    <mergeCell ref="F37:H38"/>
    <mergeCell ref="A34:E35"/>
    <mergeCell ref="A40:E41"/>
    <mergeCell ref="F40:H41"/>
    <mergeCell ref="S25:T25"/>
    <mergeCell ref="A10:K10"/>
    <mergeCell ref="A2:I2"/>
    <mergeCell ref="L16:S16"/>
    <mergeCell ref="L8:M8"/>
    <mergeCell ref="N6:P6"/>
    <mergeCell ref="Q6:R6"/>
    <mergeCell ref="L10:M11"/>
    <mergeCell ref="Q24:T24"/>
    <mergeCell ref="L24:M24"/>
    <mergeCell ref="L6:M6"/>
    <mergeCell ref="A16:C16"/>
    <mergeCell ref="A8:B8"/>
    <mergeCell ref="B12:B14"/>
    <mergeCell ref="A17:C17"/>
    <mergeCell ref="A21:H21"/>
    <mergeCell ref="L47:N47"/>
    <mergeCell ref="O47:Q47"/>
    <mergeCell ref="L44:M45"/>
    <mergeCell ref="L49:M51"/>
    <mergeCell ref="N49:T51"/>
    <mergeCell ref="N44:P45"/>
    <mergeCell ref="Q44:R45"/>
    <mergeCell ref="I51:J51"/>
    <mergeCell ref="A48:H48"/>
    <mergeCell ref="A50:B50"/>
    <mergeCell ref="G50:H50"/>
    <mergeCell ref="I45:J45"/>
    <mergeCell ref="I46:J46"/>
    <mergeCell ref="C50:D50"/>
    <mergeCell ref="C51:D51"/>
    <mergeCell ref="A6:H6"/>
    <mergeCell ref="E26:K27"/>
    <mergeCell ref="G20:H20"/>
    <mergeCell ref="A29:J29"/>
    <mergeCell ref="A37:E38"/>
    <mergeCell ref="D12:E14"/>
    <mergeCell ref="D20:E20"/>
    <mergeCell ref="C8:K8"/>
    <mergeCell ref="H16:J16"/>
    <mergeCell ref="H17:J17"/>
    <mergeCell ref="J12:J14"/>
    <mergeCell ref="D16:E16"/>
    <mergeCell ref="D17:E17"/>
    <mergeCell ref="A26:D27"/>
    <mergeCell ref="A31:E32"/>
    <mergeCell ref="F31:H32"/>
  </mergeCells>
  <conditionalFormatting sqref="F13 A13 C13 I13">
    <cfRule type="expression" dxfId="7" priority="11">
      <formula>COUNTA($A$13,$C$13,$F$13,$I$13)=0</formula>
    </cfRule>
  </conditionalFormatting>
  <conditionalFormatting sqref="A23 C23">
    <cfRule type="expression" dxfId="6" priority="10">
      <formula>COUNTA($A$23,$C$23)=0</formula>
    </cfRule>
  </conditionalFormatting>
  <conditionalFormatting sqref="I46:J46">
    <cfRule type="expression" dxfId="5" priority="21">
      <formula>NOT($I$46=SUM($F$31,$F$34))</formula>
    </cfRule>
  </conditionalFormatting>
  <conditionalFormatting sqref="K51">
    <cfRule type="expression" dxfId="4" priority="22">
      <formula>NOT($K$51=SUM($F$31,$F$34))</formula>
    </cfRule>
  </conditionalFormatting>
  <conditionalFormatting sqref="S18:S20">
    <cfRule type="expression" dxfId="3" priority="3">
      <formula>NOT($V$6=$Z$10)</formula>
    </cfRule>
    <cfRule type="expression" dxfId="2" priority="2">
      <formula>NOT($S$18=$N$6)</formula>
    </cfRule>
  </conditionalFormatting>
  <conditionalFormatting sqref="U16">
    <cfRule type="expression" dxfId="1" priority="31">
      <formula>NOT($S$18=SUM($R$8,$N$8,$N$10))</formula>
    </cfRule>
  </conditionalFormatting>
  <conditionalFormatting sqref="C8:K8 A17:E17 F23:K24 E26:K27 F31:H32 F34:H35 F40:H41 A46:H46 A51:J51 N8 N10:N11 R8 R10:T13 M18:Q20 N24">
    <cfRule type="containsBlanks" dxfId="0" priority="1">
      <formula>LEN(TRIM(A8))=0</formula>
    </cfRule>
  </conditionalFormatting>
  <dataValidations count="9">
    <dataValidation allowBlank="1" showInputMessage="1" showErrorMessage="1" promptTitle="Summen müssen übereinstimmen!" prompt="Die Summe der eingetragenen Zahlen muss mit der Summe der oben eingetragenen Teilnehmer*innen übereinstimmen! _x000a__x000a_Summe rechts ist rot gefärbt, wenn die Summen nicht übereinstimmen." sqref="G51:J51 A51:C51 E51 A46 D46 F46"/>
    <dataValidation type="whole" operator="lessThanOrEqual" allowBlank="1" showInputMessage="1" showErrorMessage="1" errorTitle="Maximale Anzahl überschritten!" error="Die maximale Anzahl der bezuschussbaren auswertigen Teilnehmer*innen wurde überschritten.  Jede fünfte Person darf auswertig sein, also pro 4 Darmstädter*innen ein*e Auswertige*r." sqref="F34">
      <formula1>F37</formula1>
    </dataValidation>
    <dataValidation allowBlank="1" showInputMessage="1" showErrorMessage="1" promptTitle="Summen müssen übereinstimmen!" prompt="Die Summe der eingetragenen Zahlen muss mit der Anzahl der oben eingetragenen Lehrgangsleiter*innen übereinstimmen! _x000a__x000a_Summe rechts ist rot gefärbt, wenn die Summen nicht übereinstimmen." sqref="M18:S20"/>
    <dataValidation type="whole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P6">
      <formula1>T4</formula1>
    </dataValidation>
    <dataValidation type="whole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N6:O6">
      <formula1>Q4</formula1>
    </dataValidation>
    <dataValidation type="custom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R8">
      <formula1>IF(N6&gt;Q4,FALSE,TRUE)</formula1>
    </dataValidation>
    <dataValidation type="custom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N8:O8">
      <formula1>IF(N6&gt;Q4,FALSE,TRUE)</formula1>
    </dataValidation>
    <dataValidation type="custom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N10:O10">
      <formula1>IF(N6&gt;Q4,FALSE,TRUE)</formula1>
    </dataValidation>
    <dataValidation allowBlank="1" showInputMessage="1" showErrorMessage="1" promptTitle="Tipp:" prompt="Für nächste Zeile &quot;Alt&quot; und &quot;Enter&quot; drücken." sqref="C8:K8 F23:K24 E26:K27 R10:T13"/>
  </dataValidations>
  <pageMargins left="0.39370078740157483" right="0.39370078740157483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FreizeitundErholung</vt:lpstr>
      <vt:lpstr>FreizeitundErholung!Druckbereich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jbernhard</dc:creator>
  <cp:lastModifiedBy>Julia Bernhard</cp:lastModifiedBy>
  <cp:lastPrinted>2022-02-21T16:13:41Z</cp:lastPrinted>
  <dcterms:created xsi:type="dcterms:W3CDTF">2019-08-20T13:08:42Z</dcterms:created>
  <dcterms:modified xsi:type="dcterms:W3CDTF">2022-02-23T16:36:35Z</dcterms:modified>
</cp:coreProperties>
</file>